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<sst xmlns="http://schemas.openxmlformats.org/spreadsheetml/2006/main" count="51" uniqueCount="44">
  <si>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</si>
  <si>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</si>
  <si>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</si>
  <si>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</si>
  <si>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</si>
  <si>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</si>
  <si>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</si>
  <si>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</si>
  <si>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</si>
  <si>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</si>
  <si>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</si>
  <si>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</si>
  <si>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</si>
  <si>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</si>
  <si>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</si>
  <si>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</si>
  <si>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</si>
  <si>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</si>
  <si>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</si>
  <si>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</si>
  <si>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</si>
  <si>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</si>
  <si>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</si>
  <si>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</si>
  <si>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</si>
  <si>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</si>
  <si>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</si>
  <si>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</si>
  <si>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</si>
  <si>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</si>
  <si>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</si>
  <si>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</si>
  <si>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</si>
  <si>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</si>
  <si>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</si>
  <si>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</si>
  <si>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</si>
  <si>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</si>
  <si>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Maids Moreton Parish Council</t>
  </si>
  <si>
    <t>Buckinghamshire</t>
  </si>
  <si>
    <t>2018/19</t>
  </si>
  <si>
    <t>2019/20</t>
  </si>
  <si>
    <t xml:space="preserve">Historial office reimbursement claimed by clerk for 2017/18/19 £1843. Overspend on clerk training £349.07.  </t>
  </si>
  <si>
    <t xml:space="preserve">Streetlighting invoicing found to be incorrect overspend £1661.  Overbudget repairs to the Scout Hut £1598.  Unbudgeted improvements to the Rose Garden £850. Unbudgeted planning advice £2595  Unbudgeted Play around the Parishes event held £588.    £1560 unspent grant allocation.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</si>
</sst>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F10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39</v>
      </c>
      <c r="L3" s="9"/>
    </row>
    <row r="4" ht="14.25">
      <c r="A4" s="1" t="s">
        <v>37</v>
      </c>
    </row>
    <row r="5" spans="1:13" ht="83.25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40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23965</v>
      </c>
      <c r="F11" s="8">
        <v>29511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29440</v>
      </c>
      <c r="F13" s="8">
        <v>30440</v>
      </c>
      <c r="G13" s="5">
        <f>F13-D13</f>
        <v>1000</v>
      </c>
      <c r="H13" s="6">
        <f>IF((D13&gt;F13),(D13-F13)/D13,IF(D13&lt;F13,-(D13-F13)/D13,IF(D13=F13,0)))</f>
        <v>0.033967391304347824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14049</v>
      </c>
      <c r="F15" s="8">
        <v>13543</v>
      </c>
      <c r="G15" s="5">
        <f>F15-D15</f>
        <v>-506</v>
      </c>
      <c r="H15" s="6">
        <f>IF((D15&gt;F15),(D15-F15)/D15,IF(D15&lt;F15,-(D15-F15)/D15,IF(D15=F15,0)))</f>
        <v>0.036016798348636914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IF(H15&lt;15%,"NO","YES")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29.25" thickBot="1">
      <c r="A17" s="42" t="s">
        <v>4</v>
      </c>
      <c r="B17" s="42"/>
      <c r="C17" s="42"/>
      <c r="D17" s="8">
        <v>5873</v>
      </c>
      <c r="F17" s="8">
        <v>8323</v>
      </c>
      <c r="G17" s="5">
        <f>F17-D17</f>
        <v>2450</v>
      </c>
      <c r="H17" s="6">
        <f>IF((D17&gt;F17),(D17-F17)/D17,IF(D17&lt;F17,-(D17-F17)/D17,IF(D17=F17,0)))</f>
        <v>0.4171632896305125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IF(H17&lt;15%,"NO","YES")</f>
        <v>YES</v>
      </c>
      <c r="M17" s="10" t="str">
        <f>IF((L17="YES")*AND(I17+J17&lt;1),"Explanation not required, difference less than £200"," ")</f>
        <v> </v>
      </c>
      <c r="N17" s="13" t="s">
        <v>42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57.75" thickBot="1">
      <c r="A21" s="42" t="s">
        <v>21</v>
      </c>
      <c r="B21" s="42"/>
      <c r="C21" s="42"/>
      <c r="D21" s="8">
        <v>32070</v>
      </c>
      <c r="F21" s="8">
        <v>37764</v>
      </c>
      <c r="G21" s="5">
        <f>F21-D21</f>
        <v>5694</v>
      </c>
      <c r="H21" s="6">
        <f>IF((D21&gt;F21),(D21-F21)/D21,IF(D21&lt;F21,-(D21-F21)/D21,IF(D21=F21,0)))</f>
        <v>0.1775491113189897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 </v>
      </c>
      <c r="N21" s="13" t="s">
        <v>43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29511</v>
      </c>
      <c r="F23" s="2">
        <f>F11+F13+F15-F17-F19-F21</f>
        <v>27407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59511</v>
      </c>
      <c r="F26" s="8">
        <v>27407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91079</v>
      </c>
      <c r="F28" s="8">
        <v>91361</v>
      </c>
      <c r="G28" s="5">
        <f>F28-D28</f>
        <v>282</v>
      </c>
      <c r="H28" s="6">
        <f>IF((D28&gt;F28),(D28-F28)/D28,IF(D28&lt;F28,-(D28-F28)/D28,IF(D28=F28,0)))</f>
        <v>0.0030962131775711197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MAIDS</cp:lastModifiedBy>
  <cp:lastPrinted>2020-05-29T12:52:35Z</cp:lastPrinted>
  <dcterms:created xsi:type="dcterms:W3CDTF">2012-07-11T10:01:28Z</dcterms:created>
  <dcterms:modified xsi:type="dcterms:W3CDTF">2020-05-29T12:54:02Z</dcterms:modified>
  <cp:category/>
  <cp:version/>
  <cp:contentType/>
  <cp:contentStatus/>
</cp:coreProperties>
</file>